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xr:revisionPtr revIDLastSave="0" documentId="8_{7AA86950-8B05-45BA-83FD-9C44EDC2C858}" xr6:coauthVersionLast="47" xr6:coauthVersionMax="47" xr10:uidLastSave="{00000000-0000-0000-0000-000000000000}"/>
  <bookViews>
    <workbookView xWindow="-108" yWindow="-108" windowWidth="23256" windowHeight="12576" xr2:uid="{FBB24B93-8C27-4D7C-BC1F-4B287BA7A227}"/>
  </bookViews>
  <sheets>
    <sheet name="Hárok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1" l="1"/>
  <c r="D12" i="1"/>
  <c r="C12" i="1"/>
  <c r="B12" i="1"/>
  <c r="I12" i="1" s="1"/>
  <c r="E11" i="1"/>
  <c r="D11" i="1"/>
  <c r="C11" i="1"/>
  <c r="B11" i="1"/>
  <c r="I11" i="1" s="1"/>
  <c r="E10" i="1"/>
  <c r="D10" i="1"/>
  <c r="C10" i="1"/>
  <c r="B10" i="1"/>
  <c r="I10" i="1" s="1"/>
  <c r="E9" i="1"/>
  <c r="D9" i="1"/>
  <c r="C9" i="1"/>
  <c r="B9" i="1"/>
  <c r="I9" i="1" s="1"/>
  <c r="E8" i="1"/>
  <c r="D8" i="1"/>
  <c r="C8" i="1"/>
  <c r="B8" i="1"/>
  <c r="I8" i="1" s="1"/>
  <c r="E7" i="1"/>
  <c r="D7" i="1"/>
  <c r="C7" i="1"/>
  <c r="B7" i="1"/>
  <c r="I7" i="1" s="1"/>
  <c r="F6" i="1"/>
  <c r="E6" i="1"/>
  <c r="D6" i="1"/>
  <c r="C6" i="1"/>
  <c r="B6" i="1"/>
  <c r="I6" i="1" s="1"/>
  <c r="G5" i="1"/>
  <c r="F5" i="1"/>
  <c r="E5" i="1"/>
  <c r="D5" i="1"/>
  <c r="C5" i="1"/>
  <c r="B5" i="1"/>
  <c r="I5" i="1" s="1"/>
  <c r="J7" i="1" l="1"/>
  <c r="J9" i="1"/>
  <c r="J8" i="1"/>
  <c r="I13" i="1"/>
  <c r="H5" i="1"/>
  <c r="H13" i="1" s="1"/>
  <c r="G6" i="1"/>
  <c r="G7" i="1"/>
  <c r="G8" i="1"/>
  <c r="G9" i="1"/>
  <c r="G10" i="1"/>
  <c r="G11" i="1"/>
  <c r="G12" i="1"/>
  <c r="H6" i="1"/>
  <c r="J6" i="1" s="1"/>
  <c r="H7" i="1"/>
  <c r="H8" i="1"/>
  <c r="H9" i="1"/>
  <c r="H10" i="1"/>
  <c r="J10" i="1" s="1"/>
  <c r="H11" i="1"/>
  <c r="J11" i="1" s="1"/>
  <c r="H12" i="1"/>
  <c r="J12" i="1" s="1"/>
  <c r="J13" i="1" l="1"/>
  <c r="J5" i="1"/>
</calcChain>
</file>

<file path=xl/sharedStrings.xml><?xml version="1.0" encoding="utf-8"?>
<sst xmlns="http://schemas.openxmlformats.org/spreadsheetml/2006/main" count="17" uniqueCount="17">
  <si>
    <t>Vyhodnotenie dotazníkov spokojnosti zákazníka 2023 - Račianska teplárenská, a.s.</t>
  </si>
  <si>
    <t>Sledovaná položka</t>
  </si>
  <si>
    <t>hodnotenie</t>
  </si>
  <si>
    <t>nehodnotilo</t>
  </si>
  <si>
    <t>spolu vrátených dotazníkov</t>
  </si>
  <si>
    <t>možný počet dosiahnutých bodov (hodnotené)</t>
  </si>
  <si>
    <t>počet dosiahnutých bodov</t>
  </si>
  <si>
    <t>vyhodnotenie spokojnosti zákazníka</t>
  </si>
  <si>
    <t>Kvalita našich služieb</t>
  </si>
  <si>
    <t>Rýchlosť realizácie služieb</t>
  </si>
  <si>
    <t>Naša reakcia na zákazníkom požadované zmeny počas realizácie</t>
  </si>
  <si>
    <t>Rýchlosť riešenia problémov</t>
  </si>
  <si>
    <t>Vystupovanie našich zamestnancov</t>
  </si>
  <si>
    <t>Poradenstvo</t>
  </si>
  <si>
    <t>Plnenie a dodržiavanie termínov</t>
  </si>
  <si>
    <t>Riešenie prípadných reklamácií</t>
  </si>
  <si>
    <t>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</si>
</sst>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 horizontal="justify" vertical="center" wrapText="1"/>
    </xf>
    <xf numFmtId="0" fontId="0" fillId="0" borderId="1" xfId="0" applyBorder="1"/>
    <xf numFmtId="10" fontId="0" fillId="0" borderId="1" xfId="0" applyNumberFormat="1" applyBorder="1"/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0" fillId="0" borderId="2" xfId="0" applyBorder="1"/>
    <xf numFmtId="10" fontId="0" fillId="0" borderId="2" xfId="0" applyNumberFormat="1" applyBorder="1"/>
    <xf numFmtId="0" fontId="5" fillId="0" borderId="3" xfId="0" applyFont="1" applyBorder="1" applyAlignment="1">
      <alignment vertical="center" wrapText="1"/>
    </xf>
    <xf numFmtId="0" fontId="6" fillId="0" borderId="3" xfId="0" applyFont="1" applyBorder="1"/>
    <xf numFmtId="10" fontId="6" fillId="0" borderId="3" xfId="0" applyNumberFormat="1" applyFont="1" applyBorder="1"/>
    <xf numFmtId="0" fontId="6" fillId="0" borderId="0" xfId="0" applyFont="1"/>
    <xf numFmtId="14" fontId="0" fillId="0" borderId="0" xfId="0" applyNumberForma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/>
              <a:t>vyhodnotenie spokojnosti zákazníka 2023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'[1]vyhodnotenie 2023'!$J$4</c:f>
              <c:strCache>
                <c:ptCount val="1"/>
                <c:pt idx="0">
                  <c:v>vyhodnotenie spokojnosti zákazníka</c:v>
                </c:pt>
              </c:strCache>
            </c:strRef>
          </c:tx>
          <c:invertIfNegative val="0"/>
          <c:dPt>
            <c:idx val="8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1-0990-4743-8E8C-741DACC2EC76}"/>
              </c:ext>
            </c:extLst>
          </c:dPt>
          <c:dLbls>
            <c:dLbl>
              <c:idx val="0"/>
              <c:layout>
                <c:manualLayout>
                  <c:x val="0"/>
                  <c:y val="-3.555555172697468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sk-SK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990-4743-8E8C-741DACC2EC76}"/>
                </c:ext>
              </c:extLst>
            </c:dLbl>
            <c:dLbl>
              <c:idx val="1"/>
              <c:layout>
                <c:manualLayout>
                  <c:x val="1.1907419531862146E-3"/>
                  <c:y val="-3.282050928643819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sk-SK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990-4743-8E8C-741DACC2EC76}"/>
                </c:ext>
              </c:extLst>
            </c:dLbl>
            <c:dLbl>
              <c:idx val="2"/>
              <c:layout>
                <c:manualLayout>
                  <c:x val="-4.3660033919057043E-17"/>
                  <c:y val="-2.188033952429210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sk-SK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990-4743-8E8C-741DACC2EC76}"/>
                </c:ext>
              </c:extLst>
            </c:dLbl>
            <c:dLbl>
              <c:idx val="3"/>
              <c:layout>
                <c:manualLayout>
                  <c:x val="1.1907419531862146E-3"/>
                  <c:y val="-3.00854668459016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sk-SK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990-4743-8E8C-741DACC2EC76}"/>
                </c:ext>
              </c:extLst>
            </c:dLbl>
            <c:dLbl>
              <c:idx val="4"/>
              <c:layout>
                <c:manualLayout>
                  <c:x val="7.144451719117287E-3"/>
                  <c:y val="-2.461538196482864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sk-SK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990-4743-8E8C-741DACC2EC76}"/>
                </c:ext>
              </c:extLst>
            </c:dLbl>
            <c:dLbl>
              <c:idx val="5"/>
              <c:layout>
                <c:manualLayout>
                  <c:x val="0"/>
                  <c:y val="-2.461538196482864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sk-SK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990-4743-8E8C-741DACC2EC76}"/>
                </c:ext>
              </c:extLst>
            </c:dLbl>
            <c:dLbl>
              <c:idx val="6"/>
              <c:layout>
                <c:manualLayout>
                  <c:x val="1.1907419531862146E-3"/>
                  <c:y val="-2.735042440536516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sk-SK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990-4743-8E8C-741DACC2EC76}"/>
                </c:ext>
              </c:extLst>
            </c:dLbl>
            <c:dLbl>
              <c:idx val="7"/>
              <c:layout>
                <c:manualLayout>
                  <c:x val="8.7320067838114086E-17"/>
                  <c:y val="-2.461538196482864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sk-SK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990-4743-8E8C-741DACC2EC76}"/>
                </c:ext>
              </c:extLst>
            </c:dLbl>
            <c:dLbl>
              <c:idx val="8"/>
              <c:layout>
                <c:manualLayout>
                  <c:x val="1.1907419531862146E-3"/>
                  <c:y val="-2.735042440536513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sk-SK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990-4743-8E8C-741DACC2EC7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'[1]vyhodnotenie 2023'!$A$5:$A$13</c:f>
              <c:strCache>
                <c:ptCount val="9"/>
                <c:pt idx="0">
                  <c:v>Kvalita našich služieb</c:v>
                </c:pt>
                <c:pt idx="1">
                  <c:v>Rýchlosť realizácie služieb</c:v>
                </c:pt>
                <c:pt idx="2">
                  <c:v>Naša reakcia na zákazníkom požadované zmeny počas realizácie</c:v>
                </c:pt>
                <c:pt idx="3">
                  <c:v>Rýchlosť riešenia problémov</c:v>
                </c:pt>
                <c:pt idx="4">
                  <c:v>Vystupovanie našich zamestnancov</c:v>
                </c:pt>
                <c:pt idx="5">
                  <c:v>Poradenstvo</c:v>
                </c:pt>
                <c:pt idx="6">
                  <c:v>Plnenie a dodržiavanie termínov</c:v>
                </c:pt>
                <c:pt idx="7">
                  <c:v>Riešenie prípadných reklamácií</c:v>
                </c:pt>
                <c:pt idx="8">
                  <c:v>SPOLU</c:v>
                </c:pt>
              </c:strCache>
            </c:strRef>
          </c:cat>
          <c:val>
            <c:numRef>
              <c:f>'[1]vyhodnotenie 2023'!$J$5:$J$13</c:f>
              <c:numCache>
                <c:formatCode>0.00%</c:formatCode>
                <c:ptCount val="9"/>
                <c:pt idx="0">
                  <c:v>0.97435897435897434</c:v>
                </c:pt>
                <c:pt idx="1">
                  <c:v>0.94871794871794868</c:v>
                </c:pt>
                <c:pt idx="2">
                  <c:v>1</c:v>
                </c:pt>
                <c:pt idx="3">
                  <c:v>0.97435897435897434</c:v>
                </c:pt>
                <c:pt idx="4">
                  <c:v>0.97435897435897434</c:v>
                </c:pt>
                <c:pt idx="5">
                  <c:v>0.97435897435897434</c:v>
                </c:pt>
                <c:pt idx="6">
                  <c:v>0.97435897435897434</c:v>
                </c:pt>
                <c:pt idx="7">
                  <c:v>0.97435897435897434</c:v>
                </c:pt>
                <c:pt idx="8">
                  <c:v>0.97435897435897434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990-4743-8E8C-741DACC2EC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1916623"/>
        <c:axId val="1"/>
        <c:axId val="0"/>
      </c:bar3DChart>
      <c:catAx>
        <c:axId val="181916623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181916623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</xdr:colOff>
      <xdr:row>13</xdr:row>
      <xdr:rowOff>167640</xdr:rowOff>
    </xdr:from>
    <xdr:to>
      <xdr:col>10</xdr:col>
      <xdr:colOff>68580</xdr:colOff>
      <xdr:row>38</xdr:row>
      <xdr:rowOff>53340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78482CA3-7CE5-4B38-B06F-D5176DB649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BE4085\AppData\Local\Microsoft\Windows\INetCache\Content.Outlook\ODZ9L7KB\2023-%20Vyhodnotenie%20dotazn&#237;ku%20spokojnosti%20z&#225;kazn&#237;ka%202023.xls" TargetMode="External"/><Relationship Id="rId1" Type="http://schemas.openxmlformats.org/officeDocument/2006/relationships/externalLinkPath" Target="file:///C:\Users\BE4085\AppData\Local\Microsoft\Windows\INetCache\Content.Outlook\ODZ9L7KB\2023-%20Vyhodnotenie%20dotazn&#237;ku%20spokojnosti%20z&#225;kazn&#237;ka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rovnanie 2016-2023"/>
      <sheetName val="vyhodnotenie 2023"/>
      <sheetName val="porovnanie 2017-2023 podľa OM"/>
      <sheetName val="vyhodnotenie v závislosti od OM"/>
      <sheetName val="evidencia dotazníkov"/>
    </sheetNames>
    <sheetDataSet>
      <sheetData sheetId="0"/>
      <sheetData sheetId="1">
        <row r="4">
          <cell r="J4" t="str">
            <v>vyhodnotenie spokojnosti zákazníka</v>
          </cell>
        </row>
        <row r="5">
          <cell r="A5" t="str">
            <v>Kvalita našich služieb</v>
          </cell>
          <cell r="J5">
            <v>0.97435897435897434</v>
          </cell>
        </row>
        <row r="6">
          <cell r="A6" t="str">
            <v>Rýchlosť realizácie služieb</v>
          </cell>
          <cell r="J6">
            <v>0.94871794871794868</v>
          </cell>
        </row>
        <row r="7">
          <cell r="A7" t="str">
            <v>Naša reakcia na zákazníkom požadované zmeny počas realizácie</v>
          </cell>
          <cell r="J7">
            <v>1</v>
          </cell>
        </row>
        <row r="8">
          <cell r="A8" t="str">
            <v>Rýchlosť riešenia problémov</v>
          </cell>
          <cell r="J8">
            <v>0.97435897435897434</v>
          </cell>
        </row>
        <row r="9">
          <cell r="A9" t="str">
            <v>Vystupovanie našich zamestnancov</v>
          </cell>
          <cell r="J9">
            <v>0.97435897435897434</v>
          </cell>
        </row>
        <row r="10">
          <cell r="A10" t="str">
            <v>Poradenstvo</v>
          </cell>
          <cell r="J10">
            <v>0.97435897435897434</v>
          </cell>
        </row>
        <row r="11">
          <cell r="A11" t="str">
            <v>Plnenie a dodržiavanie termínov</v>
          </cell>
          <cell r="J11">
            <v>0.97435897435897434</v>
          </cell>
        </row>
        <row r="12">
          <cell r="A12" t="str">
            <v>Riešenie prípadných reklamácií</v>
          </cell>
          <cell r="J12">
            <v>0.97435897435897434</v>
          </cell>
        </row>
        <row r="13">
          <cell r="A13" t="str">
            <v>SPOLU</v>
          </cell>
          <cell r="J13">
            <v>0.97435897435897434</v>
          </cell>
        </row>
      </sheetData>
      <sheetData sheetId="2"/>
      <sheetData sheetId="3"/>
      <sheetData sheetId="4">
        <row r="3">
          <cell r="K3" t="str">
            <v>NIE</v>
          </cell>
          <cell r="L3">
            <v>0</v>
          </cell>
          <cell r="M3">
            <v>0</v>
          </cell>
        </row>
        <row r="4">
          <cell r="K4" t="str">
            <v>NIE</v>
          </cell>
          <cell r="L4">
            <v>0</v>
          </cell>
          <cell r="M4">
            <v>0</v>
          </cell>
        </row>
        <row r="5">
          <cell r="K5" t="str">
            <v>NIE</v>
          </cell>
          <cell r="L5">
            <v>0</v>
          </cell>
          <cell r="M5">
            <v>0</v>
          </cell>
        </row>
        <row r="6">
          <cell r="K6" t="str">
            <v>NIE</v>
          </cell>
          <cell r="L6">
            <v>0</v>
          </cell>
          <cell r="M6">
            <v>0</v>
          </cell>
        </row>
        <row r="7">
          <cell r="C7">
            <v>3</v>
          </cell>
          <cell r="D7">
            <v>3</v>
          </cell>
          <cell r="E7">
            <v>3</v>
          </cell>
          <cell r="F7">
            <v>3</v>
          </cell>
          <cell r="G7">
            <v>3</v>
          </cell>
          <cell r="H7">
            <v>3</v>
          </cell>
          <cell r="I7">
            <v>3</v>
          </cell>
          <cell r="J7">
            <v>3</v>
          </cell>
          <cell r="K7" t="str">
            <v>ÁNO</v>
          </cell>
          <cell r="L7">
            <v>1</v>
          </cell>
          <cell r="M7">
            <v>1</v>
          </cell>
        </row>
        <row r="8">
          <cell r="K8" t="str">
            <v>NIE</v>
          </cell>
          <cell r="L8">
            <v>0</v>
          </cell>
          <cell r="M8">
            <v>0</v>
          </cell>
        </row>
        <row r="9">
          <cell r="K9" t="str">
            <v>NIE</v>
          </cell>
          <cell r="L9">
            <v>0</v>
          </cell>
          <cell r="M9">
            <v>0</v>
          </cell>
        </row>
        <row r="10">
          <cell r="K10" t="str">
            <v>NIE</v>
          </cell>
          <cell r="L10">
            <v>0</v>
          </cell>
          <cell r="M10">
            <v>0</v>
          </cell>
        </row>
        <row r="11">
          <cell r="K11" t="str">
            <v>NIE</v>
          </cell>
          <cell r="L11">
            <v>0</v>
          </cell>
          <cell r="M11">
            <v>0</v>
          </cell>
        </row>
        <row r="12">
          <cell r="K12" t="str">
            <v>NIE</v>
          </cell>
          <cell r="L12">
            <v>0</v>
          </cell>
          <cell r="M12">
            <v>0</v>
          </cell>
        </row>
        <row r="13">
          <cell r="C13">
            <v>3</v>
          </cell>
          <cell r="D13">
            <v>3</v>
          </cell>
          <cell r="E13">
            <v>3</v>
          </cell>
          <cell r="F13">
            <v>3</v>
          </cell>
          <cell r="G13">
            <v>3</v>
          </cell>
          <cell r="H13">
            <v>3</v>
          </cell>
          <cell r="I13">
            <v>3</v>
          </cell>
          <cell r="J13">
            <v>3</v>
          </cell>
          <cell r="K13" t="str">
            <v>ÁNO</v>
          </cell>
          <cell r="L13">
            <v>1</v>
          </cell>
          <cell r="M13">
            <v>1</v>
          </cell>
        </row>
        <row r="14">
          <cell r="K14" t="str">
            <v>NIE</v>
          </cell>
          <cell r="L14">
            <v>0</v>
          </cell>
          <cell r="M14">
            <v>0</v>
          </cell>
        </row>
        <row r="15">
          <cell r="C15">
            <v>3</v>
          </cell>
          <cell r="D15">
            <v>3</v>
          </cell>
          <cell r="E15">
            <v>3</v>
          </cell>
          <cell r="F15">
            <v>3</v>
          </cell>
          <cell r="G15">
            <v>3</v>
          </cell>
          <cell r="H15">
            <v>3</v>
          </cell>
          <cell r="I15">
            <v>3</v>
          </cell>
          <cell r="J15">
            <v>3</v>
          </cell>
          <cell r="K15" t="str">
            <v>ÁNO</v>
          </cell>
          <cell r="L15">
            <v>1</v>
          </cell>
          <cell r="M15">
            <v>1</v>
          </cell>
        </row>
        <row r="16">
          <cell r="K16" t="str">
            <v>NIE</v>
          </cell>
          <cell r="L16">
            <v>0</v>
          </cell>
          <cell r="M16">
            <v>0</v>
          </cell>
        </row>
        <row r="17">
          <cell r="C17">
            <v>3</v>
          </cell>
          <cell r="D17">
            <v>3</v>
          </cell>
          <cell r="E17">
            <v>3</v>
          </cell>
          <cell r="F17">
            <v>3</v>
          </cell>
          <cell r="G17">
            <v>3</v>
          </cell>
          <cell r="H17">
            <v>3</v>
          </cell>
          <cell r="I17">
            <v>3</v>
          </cell>
          <cell r="J17">
            <v>3</v>
          </cell>
          <cell r="K17" t="str">
            <v>ÁNO</v>
          </cell>
          <cell r="L17">
            <v>1</v>
          </cell>
          <cell r="M17">
            <v>1</v>
          </cell>
        </row>
        <row r="18">
          <cell r="C18">
            <v>3</v>
          </cell>
          <cell r="D18">
            <v>3</v>
          </cell>
          <cell r="E18">
            <v>3</v>
          </cell>
          <cell r="F18">
            <v>3</v>
          </cell>
          <cell r="G18">
            <v>3</v>
          </cell>
          <cell r="H18">
            <v>3</v>
          </cell>
          <cell r="I18">
            <v>3</v>
          </cell>
          <cell r="J18">
            <v>3</v>
          </cell>
          <cell r="K18" t="str">
            <v>ÁNO</v>
          </cell>
          <cell r="L18">
            <v>1</v>
          </cell>
          <cell r="M18">
            <v>1</v>
          </cell>
        </row>
        <row r="19">
          <cell r="C19">
            <v>3</v>
          </cell>
          <cell r="D19">
            <v>3</v>
          </cell>
          <cell r="E19">
            <v>3</v>
          </cell>
          <cell r="F19">
            <v>3</v>
          </cell>
          <cell r="G19">
            <v>3</v>
          </cell>
          <cell r="H19">
            <v>3</v>
          </cell>
          <cell r="I19">
            <v>3</v>
          </cell>
          <cell r="J19">
            <v>3</v>
          </cell>
          <cell r="K19" t="str">
            <v>ÁNO</v>
          </cell>
          <cell r="L19">
            <v>1</v>
          </cell>
          <cell r="M19">
            <v>1</v>
          </cell>
        </row>
        <row r="20">
          <cell r="C20">
            <v>3</v>
          </cell>
          <cell r="D20">
            <v>3</v>
          </cell>
          <cell r="E20">
            <v>3</v>
          </cell>
          <cell r="F20">
            <v>3</v>
          </cell>
          <cell r="G20">
            <v>3</v>
          </cell>
          <cell r="H20">
            <v>3</v>
          </cell>
          <cell r="I20">
            <v>3</v>
          </cell>
          <cell r="J20">
            <v>3</v>
          </cell>
          <cell r="K20" t="str">
            <v>ÁNO</v>
          </cell>
          <cell r="L20">
            <v>1</v>
          </cell>
          <cell r="M20">
            <v>1</v>
          </cell>
        </row>
        <row r="21">
          <cell r="K21" t="str">
            <v>NIE</v>
          </cell>
          <cell r="L21">
            <v>0</v>
          </cell>
          <cell r="M21">
            <v>0</v>
          </cell>
        </row>
        <row r="22">
          <cell r="C22">
            <v>3</v>
          </cell>
          <cell r="D22">
            <v>3</v>
          </cell>
          <cell r="E22">
            <v>3</v>
          </cell>
          <cell r="F22">
            <v>3</v>
          </cell>
          <cell r="G22">
            <v>3</v>
          </cell>
          <cell r="H22">
            <v>3</v>
          </cell>
          <cell r="I22">
            <v>3</v>
          </cell>
          <cell r="J22">
            <v>3</v>
          </cell>
          <cell r="K22" t="str">
            <v>ÁNO</v>
          </cell>
          <cell r="L22">
            <v>1</v>
          </cell>
          <cell r="M22">
            <v>1</v>
          </cell>
        </row>
        <row r="23">
          <cell r="C23">
            <v>3</v>
          </cell>
          <cell r="D23">
            <v>3</v>
          </cell>
          <cell r="E23">
            <v>3</v>
          </cell>
          <cell r="F23">
            <v>3</v>
          </cell>
          <cell r="G23">
            <v>3</v>
          </cell>
          <cell r="H23">
            <v>3</v>
          </cell>
          <cell r="I23">
            <v>3</v>
          </cell>
          <cell r="J23">
            <v>3</v>
          </cell>
          <cell r="K23" t="str">
            <v>ÁNO</v>
          </cell>
          <cell r="L23">
            <v>1</v>
          </cell>
          <cell r="M23">
            <v>1</v>
          </cell>
        </row>
        <row r="24">
          <cell r="C24">
            <v>3</v>
          </cell>
          <cell r="D24">
            <v>3</v>
          </cell>
          <cell r="E24">
            <v>3</v>
          </cell>
          <cell r="F24">
            <v>3</v>
          </cell>
          <cell r="G24">
            <v>3</v>
          </cell>
          <cell r="H24">
            <v>3</v>
          </cell>
          <cell r="I24">
            <v>3</v>
          </cell>
          <cell r="J24">
            <v>3</v>
          </cell>
          <cell r="K24" t="str">
            <v>ÁNO</v>
          </cell>
          <cell r="L24">
            <v>1</v>
          </cell>
          <cell r="M24">
            <v>1</v>
          </cell>
        </row>
        <row r="25">
          <cell r="K25" t="str">
            <v>NIE</v>
          </cell>
          <cell r="L25">
            <v>0</v>
          </cell>
          <cell r="M25">
            <v>0</v>
          </cell>
        </row>
        <row r="26">
          <cell r="K26" t="str">
            <v>NIE</v>
          </cell>
          <cell r="L26">
            <v>0</v>
          </cell>
          <cell r="M26">
            <v>0</v>
          </cell>
        </row>
        <row r="27">
          <cell r="K27" t="str">
            <v>NIE</v>
          </cell>
          <cell r="L27">
            <v>0</v>
          </cell>
          <cell r="M27">
            <v>0</v>
          </cell>
        </row>
        <row r="28">
          <cell r="K28" t="str">
            <v>NIE</v>
          </cell>
          <cell r="L28">
            <v>0</v>
          </cell>
          <cell r="M28">
            <v>0</v>
          </cell>
        </row>
        <row r="29">
          <cell r="K29" t="str">
            <v>NIE</v>
          </cell>
          <cell r="L29">
            <v>0</v>
          </cell>
          <cell r="M29">
            <v>0</v>
          </cell>
        </row>
        <row r="30">
          <cell r="K30" t="str">
            <v>NIE</v>
          </cell>
          <cell r="L30">
            <v>0</v>
          </cell>
          <cell r="M30">
            <v>0</v>
          </cell>
        </row>
        <row r="31">
          <cell r="K31" t="str">
            <v>NIE</v>
          </cell>
          <cell r="L31">
            <v>0</v>
          </cell>
          <cell r="M31">
            <v>0</v>
          </cell>
        </row>
        <row r="32">
          <cell r="K32" t="str">
            <v>NIE</v>
          </cell>
          <cell r="L32">
            <v>0</v>
          </cell>
          <cell r="M32">
            <v>0</v>
          </cell>
        </row>
        <row r="33">
          <cell r="K33" t="str">
            <v>NIE</v>
          </cell>
          <cell r="L33">
            <v>0</v>
          </cell>
          <cell r="M33">
            <v>0</v>
          </cell>
        </row>
        <row r="34">
          <cell r="K34" t="str">
            <v>NIE</v>
          </cell>
          <cell r="L34">
            <v>0</v>
          </cell>
          <cell r="M34">
            <v>0</v>
          </cell>
        </row>
        <row r="35">
          <cell r="K35" t="str">
            <v>NIE</v>
          </cell>
          <cell r="L35">
            <v>0</v>
          </cell>
          <cell r="M35">
            <v>0</v>
          </cell>
        </row>
        <row r="36">
          <cell r="C36">
            <v>3</v>
          </cell>
          <cell r="D36">
            <v>2</v>
          </cell>
          <cell r="E36">
            <v>3</v>
          </cell>
          <cell r="F36">
            <v>3</v>
          </cell>
          <cell r="G36">
            <v>3</v>
          </cell>
          <cell r="H36">
            <v>2</v>
          </cell>
          <cell r="I36">
            <v>2</v>
          </cell>
          <cell r="J36">
            <v>2</v>
          </cell>
          <cell r="K36" t="str">
            <v>ÁNO</v>
          </cell>
          <cell r="L36">
            <v>1</v>
          </cell>
          <cell r="M36">
            <v>1</v>
          </cell>
        </row>
        <row r="37">
          <cell r="C37">
            <v>3</v>
          </cell>
          <cell r="D37">
            <v>3</v>
          </cell>
          <cell r="E37">
            <v>3</v>
          </cell>
          <cell r="F37">
            <v>3</v>
          </cell>
          <cell r="G37">
            <v>3</v>
          </cell>
          <cell r="H37">
            <v>3</v>
          </cell>
          <cell r="I37">
            <v>3</v>
          </cell>
          <cell r="J37">
            <v>3</v>
          </cell>
          <cell r="K37" t="str">
            <v>ÁNO</v>
          </cell>
          <cell r="L37">
            <v>1</v>
          </cell>
          <cell r="M37">
            <v>1</v>
          </cell>
        </row>
        <row r="38">
          <cell r="K38" t="str">
            <v>NIE</v>
          </cell>
          <cell r="L38">
            <v>0</v>
          </cell>
          <cell r="M38">
            <v>0</v>
          </cell>
        </row>
        <row r="39">
          <cell r="K39" t="str">
            <v>NIE</v>
          </cell>
          <cell r="L39">
            <v>0</v>
          </cell>
          <cell r="M39">
            <v>0</v>
          </cell>
        </row>
        <row r="40">
          <cell r="K40" t="str">
            <v>NIE</v>
          </cell>
          <cell r="L40">
            <v>0</v>
          </cell>
          <cell r="M40">
            <v>0</v>
          </cell>
        </row>
        <row r="41">
          <cell r="C41">
            <v>2</v>
          </cell>
          <cell r="D41">
            <v>2</v>
          </cell>
          <cell r="E41">
            <v>3</v>
          </cell>
          <cell r="F41">
            <v>2</v>
          </cell>
          <cell r="G41">
            <v>2</v>
          </cell>
          <cell r="H41">
            <v>3</v>
          </cell>
          <cell r="I41">
            <v>3</v>
          </cell>
          <cell r="J41">
            <v>3</v>
          </cell>
          <cell r="K41" t="str">
            <v>ÁNO</v>
          </cell>
          <cell r="L41">
            <v>1</v>
          </cell>
          <cell r="M41">
            <v>1</v>
          </cell>
        </row>
        <row r="42">
          <cell r="K42" t="str">
            <v>NIE</v>
          </cell>
          <cell r="L42">
            <v>0</v>
          </cell>
          <cell r="M4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10AEC-9412-4F68-9AB5-FB2D946EE948}">
  <dimension ref="A1:O32"/>
  <sheetViews>
    <sheetView tabSelected="1" workbookViewId="0">
      <selection sqref="A1:XFD1048576"/>
    </sheetView>
  </sheetViews>
  <sheetFormatPr defaultRowHeight="14.4" x14ac:dyDescent="0.3"/>
  <cols>
    <col min="1" max="1" width="59.6640625" bestFit="1" customWidth="1"/>
    <col min="3" max="3" width="9.6640625" customWidth="1"/>
    <col min="6" max="6" width="12" bestFit="1" customWidth="1"/>
    <col min="7" max="7" width="12" customWidth="1"/>
    <col min="8" max="8" width="13.6640625" customWidth="1"/>
    <col min="9" max="9" width="14" customWidth="1"/>
    <col min="10" max="10" width="29.88671875" customWidth="1"/>
    <col min="14" max="15" width="10.109375" bestFit="1" customWidth="1"/>
    <col min="257" max="257" width="59.6640625" bestFit="1" customWidth="1"/>
    <col min="259" max="259" width="9.6640625" customWidth="1"/>
    <col min="262" max="262" width="12" bestFit="1" customWidth="1"/>
    <col min="263" max="263" width="12" customWidth="1"/>
    <col min="264" max="264" width="13.6640625" customWidth="1"/>
    <col min="265" max="265" width="14" customWidth="1"/>
    <col min="266" max="266" width="29.88671875" customWidth="1"/>
    <col min="270" max="271" width="10.109375" bestFit="1" customWidth="1"/>
    <col min="513" max="513" width="59.6640625" bestFit="1" customWidth="1"/>
    <col min="515" max="515" width="9.6640625" customWidth="1"/>
    <col min="518" max="518" width="12" bestFit="1" customWidth="1"/>
    <col min="519" max="519" width="12" customWidth="1"/>
    <col min="520" max="520" width="13.6640625" customWidth="1"/>
    <col min="521" max="521" width="14" customWidth="1"/>
    <col min="522" max="522" width="29.88671875" customWidth="1"/>
    <col min="526" max="527" width="10.109375" bestFit="1" customWidth="1"/>
    <col min="769" max="769" width="59.6640625" bestFit="1" customWidth="1"/>
    <col min="771" max="771" width="9.6640625" customWidth="1"/>
    <col min="774" max="774" width="12" bestFit="1" customWidth="1"/>
    <col min="775" max="775" width="12" customWidth="1"/>
    <col min="776" max="776" width="13.6640625" customWidth="1"/>
    <col min="777" max="777" width="14" customWidth="1"/>
    <col min="778" max="778" width="29.88671875" customWidth="1"/>
    <col min="782" max="783" width="10.109375" bestFit="1" customWidth="1"/>
    <col min="1025" max="1025" width="59.6640625" bestFit="1" customWidth="1"/>
    <col min="1027" max="1027" width="9.6640625" customWidth="1"/>
    <col min="1030" max="1030" width="12" bestFit="1" customWidth="1"/>
    <col min="1031" max="1031" width="12" customWidth="1"/>
    <col min="1032" max="1032" width="13.6640625" customWidth="1"/>
    <col min="1033" max="1033" width="14" customWidth="1"/>
    <col min="1034" max="1034" width="29.88671875" customWidth="1"/>
    <col min="1038" max="1039" width="10.109375" bestFit="1" customWidth="1"/>
    <col min="1281" max="1281" width="59.6640625" bestFit="1" customWidth="1"/>
    <col min="1283" max="1283" width="9.6640625" customWidth="1"/>
    <col min="1286" max="1286" width="12" bestFit="1" customWidth="1"/>
    <col min="1287" max="1287" width="12" customWidth="1"/>
    <col min="1288" max="1288" width="13.6640625" customWidth="1"/>
    <col min="1289" max="1289" width="14" customWidth="1"/>
    <col min="1290" max="1290" width="29.88671875" customWidth="1"/>
    <col min="1294" max="1295" width="10.109375" bestFit="1" customWidth="1"/>
    <col min="1537" max="1537" width="59.6640625" bestFit="1" customWidth="1"/>
    <col min="1539" max="1539" width="9.6640625" customWidth="1"/>
    <col min="1542" max="1542" width="12" bestFit="1" customWidth="1"/>
    <col min="1543" max="1543" width="12" customWidth="1"/>
    <col min="1544" max="1544" width="13.6640625" customWidth="1"/>
    <col min="1545" max="1545" width="14" customWidth="1"/>
    <col min="1546" max="1546" width="29.88671875" customWidth="1"/>
    <col min="1550" max="1551" width="10.109375" bestFit="1" customWidth="1"/>
    <col min="1793" max="1793" width="59.6640625" bestFit="1" customWidth="1"/>
    <col min="1795" max="1795" width="9.6640625" customWidth="1"/>
    <col min="1798" max="1798" width="12" bestFit="1" customWidth="1"/>
    <col min="1799" max="1799" width="12" customWidth="1"/>
    <col min="1800" max="1800" width="13.6640625" customWidth="1"/>
    <col min="1801" max="1801" width="14" customWidth="1"/>
    <col min="1802" max="1802" width="29.88671875" customWidth="1"/>
    <col min="1806" max="1807" width="10.109375" bestFit="1" customWidth="1"/>
    <col min="2049" max="2049" width="59.6640625" bestFit="1" customWidth="1"/>
    <col min="2051" max="2051" width="9.6640625" customWidth="1"/>
    <col min="2054" max="2054" width="12" bestFit="1" customWidth="1"/>
    <col min="2055" max="2055" width="12" customWidth="1"/>
    <col min="2056" max="2056" width="13.6640625" customWidth="1"/>
    <col min="2057" max="2057" width="14" customWidth="1"/>
    <col min="2058" max="2058" width="29.88671875" customWidth="1"/>
    <col min="2062" max="2063" width="10.109375" bestFit="1" customWidth="1"/>
    <col min="2305" max="2305" width="59.6640625" bestFit="1" customWidth="1"/>
    <col min="2307" max="2307" width="9.6640625" customWidth="1"/>
    <col min="2310" max="2310" width="12" bestFit="1" customWidth="1"/>
    <col min="2311" max="2311" width="12" customWidth="1"/>
    <col min="2312" max="2312" width="13.6640625" customWidth="1"/>
    <col min="2313" max="2313" width="14" customWidth="1"/>
    <col min="2314" max="2314" width="29.88671875" customWidth="1"/>
    <col min="2318" max="2319" width="10.109375" bestFit="1" customWidth="1"/>
    <col min="2561" max="2561" width="59.6640625" bestFit="1" customWidth="1"/>
    <col min="2563" max="2563" width="9.6640625" customWidth="1"/>
    <col min="2566" max="2566" width="12" bestFit="1" customWidth="1"/>
    <col min="2567" max="2567" width="12" customWidth="1"/>
    <col min="2568" max="2568" width="13.6640625" customWidth="1"/>
    <col min="2569" max="2569" width="14" customWidth="1"/>
    <col min="2570" max="2570" width="29.88671875" customWidth="1"/>
    <col min="2574" max="2575" width="10.109375" bestFit="1" customWidth="1"/>
    <col min="2817" max="2817" width="59.6640625" bestFit="1" customWidth="1"/>
    <col min="2819" max="2819" width="9.6640625" customWidth="1"/>
    <col min="2822" max="2822" width="12" bestFit="1" customWidth="1"/>
    <col min="2823" max="2823" width="12" customWidth="1"/>
    <col min="2824" max="2824" width="13.6640625" customWidth="1"/>
    <col min="2825" max="2825" width="14" customWidth="1"/>
    <col min="2826" max="2826" width="29.88671875" customWidth="1"/>
    <col min="2830" max="2831" width="10.109375" bestFit="1" customWidth="1"/>
    <col min="3073" max="3073" width="59.6640625" bestFit="1" customWidth="1"/>
    <col min="3075" max="3075" width="9.6640625" customWidth="1"/>
    <col min="3078" max="3078" width="12" bestFit="1" customWidth="1"/>
    <col min="3079" max="3079" width="12" customWidth="1"/>
    <col min="3080" max="3080" width="13.6640625" customWidth="1"/>
    <col min="3081" max="3081" width="14" customWidth="1"/>
    <col min="3082" max="3082" width="29.88671875" customWidth="1"/>
    <col min="3086" max="3087" width="10.109375" bestFit="1" customWidth="1"/>
    <col min="3329" max="3329" width="59.6640625" bestFit="1" customWidth="1"/>
    <col min="3331" max="3331" width="9.6640625" customWidth="1"/>
    <col min="3334" max="3334" width="12" bestFit="1" customWidth="1"/>
    <col min="3335" max="3335" width="12" customWidth="1"/>
    <col min="3336" max="3336" width="13.6640625" customWidth="1"/>
    <col min="3337" max="3337" width="14" customWidth="1"/>
    <col min="3338" max="3338" width="29.88671875" customWidth="1"/>
    <col min="3342" max="3343" width="10.109375" bestFit="1" customWidth="1"/>
    <col min="3585" max="3585" width="59.6640625" bestFit="1" customWidth="1"/>
    <col min="3587" max="3587" width="9.6640625" customWidth="1"/>
    <col min="3590" max="3590" width="12" bestFit="1" customWidth="1"/>
    <col min="3591" max="3591" width="12" customWidth="1"/>
    <col min="3592" max="3592" width="13.6640625" customWidth="1"/>
    <col min="3593" max="3593" width="14" customWidth="1"/>
    <col min="3594" max="3594" width="29.88671875" customWidth="1"/>
    <col min="3598" max="3599" width="10.109375" bestFit="1" customWidth="1"/>
    <col min="3841" max="3841" width="59.6640625" bestFit="1" customWidth="1"/>
    <col min="3843" max="3843" width="9.6640625" customWidth="1"/>
    <col min="3846" max="3846" width="12" bestFit="1" customWidth="1"/>
    <col min="3847" max="3847" width="12" customWidth="1"/>
    <col min="3848" max="3848" width="13.6640625" customWidth="1"/>
    <col min="3849" max="3849" width="14" customWidth="1"/>
    <col min="3850" max="3850" width="29.88671875" customWidth="1"/>
    <col min="3854" max="3855" width="10.109375" bestFit="1" customWidth="1"/>
    <col min="4097" max="4097" width="59.6640625" bestFit="1" customWidth="1"/>
    <col min="4099" max="4099" width="9.6640625" customWidth="1"/>
    <col min="4102" max="4102" width="12" bestFit="1" customWidth="1"/>
    <col min="4103" max="4103" width="12" customWidth="1"/>
    <col min="4104" max="4104" width="13.6640625" customWidth="1"/>
    <col min="4105" max="4105" width="14" customWidth="1"/>
    <col min="4106" max="4106" width="29.88671875" customWidth="1"/>
    <col min="4110" max="4111" width="10.109375" bestFit="1" customWidth="1"/>
    <col min="4353" max="4353" width="59.6640625" bestFit="1" customWidth="1"/>
    <col min="4355" max="4355" width="9.6640625" customWidth="1"/>
    <col min="4358" max="4358" width="12" bestFit="1" customWidth="1"/>
    <col min="4359" max="4359" width="12" customWidth="1"/>
    <col min="4360" max="4360" width="13.6640625" customWidth="1"/>
    <col min="4361" max="4361" width="14" customWidth="1"/>
    <col min="4362" max="4362" width="29.88671875" customWidth="1"/>
    <col min="4366" max="4367" width="10.109375" bestFit="1" customWidth="1"/>
    <col min="4609" max="4609" width="59.6640625" bestFit="1" customWidth="1"/>
    <col min="4611" max="4611" width="9.6640625" customWidth="1"/>
    <col min="4614" max="4614" width="12" bestFit="1" customWidth="1"/>
    <col min="4615" max="4615" width="12" customWidth="1"/>
    <col min="4616" max="4616" width="13.6640625" customWidth="1"/>
    <col min="4617" max="4617" width="14" customWidth="1"/>
    <col min="4618" max="4618" width="29.88671875" customWidth="1"/>
    <col min="4622" max="4623" width="10.109375" bestFit="1" customWidth="1"/>
    <col min="4865" max="4865" width="59.6640625" bestFit="1" customWidth="1"/>
    <col min="4867" max="4867" width="9.6640625" customWidth="1"/>
    <col min="4870" max="4870" width="12" bestFit="1" customWidth="1"/>
    <col min="4871" max="4871" width="12" customWidth="1"/>
    <col min="4872" max="4872" width="13.6640625" customWidth="1"/>
    <col min="4873" max="4873" width="14" customWidth="1"/>
    <col min="4874" max="4874" width="29.88671875" customWidth="1"/>
    <col min="4878" max="4879" width="10.109375" bestFit="1" customWidth="1"/>
    <col min="5121" max="5121" width="59.6640625" bestFit="1" customWidth="1"/>
    <col min="5123" max="5123" width="9.6640625" customWidth="1"/>
    <col min="5126" max="5126" width="12" bestFit="1" customWidth="1"/>
    <col min="5127" max="5127" width="12" customWidth="1"/>
    <col min="5128" max="5128" width="13.6640625" customWidth="1"/>
    <col min="5129" max="5129" width="14" customWidth="1"/>
    <col min="5130" max="5130" width="29.88671875" customWidth="1"/>
    <col min="5134" max="5135" width="10.109375" bestFit="1" customWidth="1"/>
    <col min="5377" max="5377" width="59.6640625" bestFit="1" customWidth="1"/>
    <col min="5379" max="5379" width="9.6640625" customWidth="1"/>
    <col min="5382" max="5382" width="12" bestFit="1" customWidth="1"/>
    <col min="5383" max="5383" width="12" customWidth="1"/>
    <col min="5384" max="5384" width="13.6640625" customWidth="1"/>
    <col min="5385" max="5385" width="14" customWidth="1"/>
    <col min="5386" max="5386" width="29.88671875" customWidth="1"/>
    <col min="5390" max="5391" width="10.109375" bestFit="1" customWidth="1"/>
    <col min="5633" max="5633" width="59.6640625" bestFit="1" customWidth="1"/>
    <col min="5635" max="5635" width="9.6640625" customWidth="1"/>
    <col min="5638" max="5638" width="12" bestFit="1" customWidth="1"/>
    <col min="5639" max="5639" width="12" customWidth="1"/>
    <col min="5640" max="5640" width="13.6640625" customWidth="1"/>
    <col min="5641" max="5641" width="14" customWidth="1"/>
    <col min="5642" max="5642" width="29.88671875" customWidth="1"/>
    <col min="5646" max="5647" width="10.109375" bestFit="1" customWidth="1"/>
    <col min="5889" max="5889" width="59.6640625" bestFit="1" customWidth="1"/>
    <col min="5891" max="5891" width="9.6640625" customWidth="1"/>
    <col min="5894" max="5894" width="12" bestFit="1" customWidth="1"/>
    <col min="5895" max="5895" width="12" customWidth="1"/>
    <col min="5896" max="5896" width="13.6640625" customWidth="1"/>
    <col min="5897" max="5897" width="14" customWidth="1"/>
    <col min="5898" max="5898" width="29.88671875" customWidth="1"/>
    <col min="5902" max="5903" width="10.109375" bestFit="1" customWidth="1"/>
    <col min="6145" max="6145" width="59.6640625" bestFit="1" customWidth="1"/>
    <col min="6147" max="6147" width="9.6640625" customWidth="1"/>
    <col min="6150" max="6150" width="12" bestFit="1" customWidth="1"/>
    <col min="6151" max="6151" width="12" customWidth="1"/>
    <col min="6152" max="6152" width="13.6640625" customWidth="1"/>
    <col min="6153" max="6153" width="14" customWidth="1"/>
    <col min="6154" max="6154" width="29.88671875" customWidth="1"/>
    <col min="6158" max="6159" width="10.109375" bestFit="1" customWidth="1"/>
    <col min="6401" max="6401" width="59.6640625" bestFit="1" customWidth="1"/>
    <col min="6403" max="6403" width="9.6640625" customWidth="1"/>
    <col min="6406" max="6406" width="12" bestFit="1" customWidth="1"/>
    <col min="6407" max="6407" width="12" customWidth="1"/>
    <col min="6408" max="6408" width="13.6640625" customWidth="1"/>
    <col min="6409" max="6409" width="14" customWidth="1"/>
    <col min="6410" max="6410" width="29.88671875" customWidth="1"/>
    <col min="6414" max="6415" width="10.109375" bestFit="1" customWidth="1"/>
    <col min="6657" max="6657" width="59.6640625" bestFit="1" customWidth="1"/>
    <col min="6659" max="6659" width="9.6640625" customWidth="1"/>
    <col min="6662" max="6662" width="12" bestFit="1" customWidth="1"/>
    <col min="6663" max="6663" width="12" customWidth="1"/>
    <col min="6664" max="6664" width="13.6640625" customWidth="1"/>
    <col min="6665" max="6665" width="14" customWidth="1"/>
    <col min="6666" max="6666" width="29.88671875" customWidth="1"/>
    <col min="6670" max="6671" width="10.109375" bestFit="1" customWidth="1"/>
    <col min="6913" max="6913" width="59.6640625" bestFit="1" customWidth="1"/>
    <col min="6915" max="6915" width="9.6640625" customWidth="1"/>
    <col min="6918" max="6918" width="12" bestFit="1" customWidth="1"/>
    <col min="6919" max="6919" width="12" customWidth="1"/>
    <col min="6920" max="6920" width="13.6640625" customWidth="1"/>
    <col min="6921" max="6921" width="14" customWidth="1"/>
    <col min="6922" max="6922" width="29.88671875" customWidth="1"/>
    <col min="6926" max="6927" width="10.109375" bestFit="1" customWidth="1"/>
    <col min="7169" max="7169" width="59.6640625" bestFit="1" customWidth="1"/>
    <col min="7171" max="7171" width="9.6640625" customWidth="1"/>
    <col min="7174" max="7174" width="12" bestFit="1" customWidth="1"/>
    <col min="7175" max="7175" width="12" customWidth="1"/>
    <col min="7176" max="7176" width="13.6640625" customWidth="1"/>
    <col min="7177" max="7177" width="14" customWidth="1"/>
    <col min="7178" max="7178" width="29.88671875" customWidth="1"/>
    <col min="7182" max="7183" width="10.109375" bestFit="1" customWidth="1"/>
    <col min="7425" max="7425" width="59.6640625" bestFit="1" customWidth="1"/>
    <col min="7427" max="7427" width="9.6640625" customWidth="1"/>
    <col min="7430" max="7430" width="12" bestFit="1" customWidth="1"/>
    <col min="7431" max="7431" width="12" customWidth="1"/>
    <col min="7432" max="7432" width="13.6640625" customWidth="1"/>
    <col min="7433" max="7433" width="14" customWidth="1"/>
    <col min="7434" max="7434" width="29.88671875" customWidth="1"/>
    <col min="7438" max="7439" width="10.109375" bestFit="1" customWidth="1"/>
    <col min="7681" max="7681" width="59.6640625" bestFit="1" customWidth="1"/>
    <col min="7683" max="7683" width="9.6640625" customWidth="1"/>
    <col min="7686" max="7686" width="12" bestFit="1" customWidth="1"/>
    <col min="7687" max="7687" width="12" customWidth="1"/>
    <col min="7688" max="7688" width="13.6640625" customWidth="1"/>
    <col min="7689" max="7689" width="14" customWidth="1"/>
    <col min="7690" max="7690" width="29.88671875" customWidth="1"/>
    <col min="7694" max="7695" width="10.109375" bestFit="1" customWidth="1"/>
    <col min="7937" max="7937" width="59.6640625" bestFit="1" customWidth="1"/>
    <col min="7939" max="7939" width="9.6640625" customWidth="1"/>
    <col min="7942" max="7942" width="12" bestFit="1" customWidth="1"/>
    <col min="7943" max="7943" width="12" customWidth="1"/>
    <col min="7944" max="7944" width="13.6640625" customWidth="1"/>
    <col min="7945" max="7945" width="14" customWidth="1"/>
    <col min="7946" max="7946" width="29.88671875" customWidth="1"/>
    <col min="7950" max="7951" width="10.109375" bestFit="1" customWidth="1"/>
    <col min="8193" max="8193" width="59.6640625" bestFit="1" customWidth="1"/>
    <col min="8195" max="8195" width="9.6640625" customWidth="1"/>
    <col min="8198" max="8198" width="12" bestFit="1" customWidth="1"/>
    <col min="8199" max="8199" width="12" customWidth="1"/>
    <col min="8200" max="8200" width="13.6640625" customWidth="1"/>
    <col min="8201" max="8201" width="14" customWidth="1"/>
    <col min="8202" max="8202" width="29.88671875" customWidth="1"/>
    <col min="8206" max="8207" width="10.109375" bestFit="1" customWidth="1"/>
    <col min="8449" max="8449" width="59.6640625" bestFit="1" customWidth="1"/>
    <col min="8451" max="8451" width="9.6640625" customWidth="1"/>
    <col min="8454" max="8454" width="12" bestFit="1" customWidth="1"/>
    <col min="8455" max="8455" width="12" customWidth="1"/>
    <col min="8456" max="8456" width="13.6640625" customWidth="1"/>
    <col min="8457" max="8457" width="14" customWidth="1"/>
    <col min="8458" max="8458" width="29.88671875" customWidth="1"/>
    <col min="8462" max="8463" width="10.109375" bestFit="1" customWidth="1"/>
    <col min="8705" max="8705" width="59.6640625" bestFit="1" customWidth="1"/>
    <col min="8707" max="8707" width="9.6640625" customWidth="1"/>
    <col min="8710" max="8710" width="12" bestFit="1" customWidth="1"/>
    <col min="8711" max="8711" width="12" customWidth="1"/>
    <col min="8712" max="8712" width="13.6640625" customWidth="1"/>
    <col min="8713" max="8713" width="14" customWidth="1"/>
    <col min="8714" max="8714" width="29.88671875" customWidth="1"/>
    <col min="8718" max="8719" width="10.109375" bestFit="1" customWidth="1"/>
    <col min="8961" max="8961" width="59.6640625" bestFit="1" customWidth="1"/>
    <col min="8963" max="8963" width="9.6640625" customWidth="1"/>
    <col min="8966" max="8966" width="12" bestFit="1" customWidth="1"/>
    <col min="8967" max="8967" width="12" customWidth="1"/>
    <col min="8968" max="8968" width="13.6640625" customWidth="1"/>
    <col min="8969" max="8969" width="14" customWidth="1"/>
    <col min="8970" max="8970" width="29.88671875" customWidth="1"/>
    <col min="8974" max="8975" width="10.109375" bestFit="1" customWidth="1"/>
    <col min="9217" max="9217" width="59.6640625" bestFit="1" customWidth="1"/>
    <col min="9219" max="9219" width="9.6640625" customWidth="1"/>
    <col min="9222" max="9222" width="12" bestFit="1" customWidth="1"/>
    <col min="9223" max="9223" width="12" customWidth="1"/>
    <col min="9224" max="9224" width="13.6640625" customWidth="1"/>
    <col min="9225" max="9225" width="14" customWidth="1"/>
    <col min="9226" max="9226" width="29.88671875" customWidth="1"/>
    <col min="9230" max="9231" width="10.109375" bestFit="1" customWidth="1"/>
    <col min="9473" max="9473" width="59.6640625" bestFit="1" customWidth="1"/>
    <col min="9475" max="9475" width="9.6640625" customWidth="1"/>
    <col min="9478" max="9478" width="12" bestFit="1" customWidth="1"/>
    <col min="9479" max="9479" width="12" customWidth="1"/>
    <col min="9480" max="9480" width="13.6640625" customWidth="1"/>
    <col min="9481" max="9481" width="14" customWidth="1"/>
    <col min="9482" max="9482" width="29.88671875" customWidth="1"/>
    <col min="9486" max="9487" width="10.109375" bestFit="1" customWidth="1"/>
    <col min="9729" max="9729" width="59.6640625" bestFit="1" customWidth="1"/>
    <col min="9731" max="9731" width="9.6640625" customWidth="1"/>
    <col min="9734" max="9734" width="12" bestFit="1" customWidth="1"/>
    <col min="9735" max="9735" width="12" customWidth="1"/>
    <col min="9736" max="9736" width="13.6640625" customWidth="1"/>
    <col min="9737" max="9737" width="14" customWidth="1"/>
    <col min="9738" max="9738" width="29.88671875" customWidth="1"/>
    <col min="9742" max="9743" width="10.109375" bestFit="1" customWidth="1"/>
    <col min="9985" max="9985" width="59.6640625" bestFit="1" customWidth="1"/>
    <col min="9987" max="9987" width="9.6640625" customWidth="1"/>
    <col min="9990" max="9990" width="12" bestFit="1" customWidth="1"/>
    <col min="9991" max="9991" width="12" customWidth="1"/>
    <col min="9992" max="9992" width="13.6640625" customWidth="1"/>
    <col min="9993" max="9993" width="14" customWidth="1"/>
    <col min="9994" max="9994" width="29.88671875" customWidth="1"/>
    <col min="9998" max="9999" width="10.109375" bestFit="1" customWidth="1"/>
    <col min="10241" max="10241" width="59.6640625" bestFit="1" customWidth="1"/>
    <col min="10243" max="10243" width="9.6640625" customWidth="1"/>
    <col min="10246" max="10246" width="12" bestFit="1" customWidth="1"/>
    <col min="10247" max="10247" width="12" customWidth="1"/>
    <col min="10248" max="10248" width="13.6640625" customWidth="1"/>
    <col min="10249" max="10249" width="14" customWidth="1"/>
    <col min="10250" max="10250" width="29.88671875" customWidth="1"/>
    <col min="10254" max="10255" width="10.109375" bestFit="1" customWidth="1"/>
    <col min="10497" max="10497" width="59.6640625" bestFit="1" customWidth="1"/>
    <col min="10499" max="10499" width="9.6640625" customWidth="1"/>
    <col min="10502" max="10502" width="12" bestFit="1" customWidth="1"/>
    <col min="10503" max="10503" width="12" customWidth="1"/>
    <col min="10504" max="10504" width="13.6640625" customWidth="1"/>
    <col min="10505" max="10505" width="14" customWidth="1"/>
    <col min="10506" max="10506" width="29.88671875" customWidth="1"/>
    <col min="10510" max="10511" width="10.109375" bestFit="1" customWidth="1"/>
    <col min="10753" max="10753" width="59.6640625" bestFit="1" customWidth="1"/>
    <col min="10755" max="10755" width="9.6640625" customWidth="1"/>
    <col min="10758" max="10758" width="12" bestFit="1" customWidth="1"/>
    <col min="10759" max="10759" width="12" customWidth="1"/>
    <col min="10760" max="10760" width="13.6640625" customWidth="1"/>
    <col min="10761" max="10761" width="14" customWidth="1"/>
    <col min="10762" max="10762" width="29.88671875" customWidth="1"/>
    <col min="10766" max="10767" width="10.109375" bestFit="1" customWidth="1"/>
    <col min="11009" max="11009" width="59.6640625" bestFit="1" customWidth="1"/>
    <col min="11011" max="11011" width="9.6640625" customWidth="1"/>
    <col min="11014" max="11014" width="12" bestFit="1" customWidth="1"/>
    <col min="11015" max="11015" width="12" customWidth="1"/>
    <col min="11016" max="11016" width="13.6640625" customWidth="1"/>
    <col min="11017" max="11017" width="14" customWidth="1"/>
    <col min="11018" max="11018" width="29.88671875" customWidth="1"/>
    <col min="11022" max="11023" width="10.109375" bestFit="1" customWidth="1"/>
    <col min="11265" max="11265" width="59.6640625" bestFit="1" customWidth="1"/>
    <col min="11267" max="11267" width="9.6640625" customWidth="1"/>
    <col min="11270" max="11270" width="12" bestFit="1" customWidth="1"/>
    <col min="11271" max="11271" width="12" customWidth="1"/>
    <col min="11272" max="11272" width="13.6640625" customWidth="1"/>
    <col min="11273" max="11273" width="14" customWidth="1"/>
    <col min="11274" max="11274" width="29.88671875" customWidth="1"/>
    <col min="11278" max="11279" width="10.109375" bestFit="1" customWidth="1"/>
    <col min="11521" max="11521" width="59.6640625" bestFit="1" customWidth="1"/>
    <col min="11523" max="11523" width="9.6640625" customWidth="1"/>
    <col min="11526" max="11526" width="12" bestFit="1" customWidth="1"/>
    <col min="11527" max="11527" width="12" customWidth="1"/>
    <col min="11528" max="11528" width="13.6640625" customWidth="1"/>
    <col min="11529" max="11529" width="14" customWidth="1"/>
    <col min="11530" max="11530" width="29.88671875" customWidth="1"/>
    <col min="11534" max="11535" width="10.109375" bestFit="1" customWidth="1"/>
    <col min="11777" max="11777" width="59.6640625" bestFit="1" customWidth="1"/>
    <col min="11779" max="11779" width="9.6640625" customWidth="1"/>
    <col min="11782" max="11782" width="12" bestFit="1" customWidth="1"/>
    <col min="11783" max="11783" width="12" customWidth="1"/>
    <col min="11784" max="11784" width="13.6640625" customWidth="1"/>
    <col min="11785" max="11785" width="14" customWidth="1"/>
    <col min="11786" max="11786" width="29.88671875" customWidth="1"/>
    <col min="11790" max="11791" width="10.109375" bestFit="1" customWidth="1"/>
    <col min="12033" max="12033" width="59.6640625" bestFit="1" customWidth="1"/>
    <col min="12035" max="12035" width="9.6640625" customWidth="1"/>
    <col min="12038" max="12038" width="12" bestFit="1" customWidth="1"/>
    <col min="12039" max="12039" width="12" customWidth="1"/>
    <col min="12040" max="12040" width="13.6640625" customWidth="1"/>
    <col min="12041" max="12041" width="14" customWidth="1"/>
    <col min="12042" max="12042" width="29.88671875" customWidth="1"/>
    <col min="12046" max="12047" width="10.109375" bestFit="1" customWidth="1"/>
    <col min="12289" max="12289" width="59.6640625" bestFit="1" customWidth="1"/>
    <col min="12291" max="12291" width="9.6640625" customWidth="1"/>
    <col min="12294" max="12294" width="12" bestFit="1" customWidth="1"/>
    <col min="12295" max="12295" width="12" customWidth="1"/>
    <col min="12296" max="12296" width="13.6640625" customWidth="1"/>
    <col min="12297" max="12297" width="14" customWidth="1"/>
    <col min="12298" max="12298" width="29.88671875" customWidth="1"/>
    <col min="12302" max="12303" width="10.109375" bestFit="1" customWidth="1"/>
    <col min="12545" max="12545" width="59.6640625" bestFit="1" customWidth="1"/>
    <col min="12547" max="12547" width="9.6640625" customWidth="1"/>
    <col min="12550" max="12550" width="12" bestFit="1" customWidth="1"/>
    <col min="12551" max="12551" width="12" customWidth="1"/>
    <col min="12552" max="12552" width="13.6640625" customWidth="1"/>
    <col min="12553" max="12553" width="14" customWidth="1"/>
    <col min="12554" max="12554" width="29.88671875" customWidth="1"/>
    <col min="12558" max="12559" width="10.109375" bestFit="1" customWidth="1"/>
    <col min="12801" max="12801" width="59.6640625" bestFit="1" customWidth="1"/>
    <col min="12803" max="12803" width="9.6640625" customWidth="1"/>
    <col min="12806" max="12806" width="12" bestFit="1" customWidth="1"/>
    <col min="12807" max="12807" width="12" customWidth="1"/>
    <col min="12808" max="12808" width="13.6640625" customWidth="1"/>
    <col min="12809" max="12809" width="14" customWidth="1"/>
    <col min="12810" max="12810" width="29.88671875" customWidth="1"/>
    <col min="12814" max="12815" width="10.109375" bestFit="1" customWidth="1"/>
    <col min="13057" max="13057" width="59.6640625" bestFit="1" customWidth="1"/>
    <col min="13059" max="13059" width="9.6640625" customWidth="1"/>
    <col min="13062" max="13062" width="12" bestFit="1" customWidth="1"/>
    <col min="13063" max="13063" width="12" customWidth="1"/>
    <col min="13064" max="13064" width="13.6640625" customWidth="1"/>
    <col min="13065" max="13065" width="14" customWidth="1"/>
    <col min="13066" max="13066" width="29.88671875" customWidth="1"/>
    <col min="13070" max="13071" width="10.109375" bestFit="1" customWidth="1"/>
    <col min="13313" max="13313" width="59.6640625" bestFit="1" customWidth="1"/>
    <col min="13315" max="13315" width="9.6640625" customWidth="1"/>
    <col min="13318" max="13318" width="12" bestFit="1" customWidth="1"/>
    <col min="13319" max="13319" width="12" customWidth="1"/>
    <col min="13320" max="13320" width="13.6640625" customWidth="1"/>
    <col min="13321" max="13321" width="14" customWidth="1"/>
    <col min="13322" max="13322" width="29.88671875" customWidth="1"/>
    <col min="13326" max="13327" width="10.109375" bestFit="1" customWidth="1"/>
    <col min="13569" max="13569" width="59.6640625" bestFit="1" customWidth="1"/>
    <col min="13571" max="13571" width="9.6640625" customWidth="1"/>
    <col min="13574" max="13574" width="12" bestFit="1" customWidth="1"/>
    <col min="13575" max="13575" width="12" customWidth="1"/>
    <col min="13576" max="13576" width="13.6640625" customWidth="1"/>
    <col min="13577" max="13577" width="14" customWidth="1"/>
    <col min="13578" max="13578" width="29.88671875" customWidth="1"/>
    <col min="13582" max="13583" width="10.109375" bestFit="1" customWidth="1"/>
    <col min="13825" max="13825" width="59.6640625" bestFit="1" customWidth="1"/>
    <col min="13827" max="13827" width="9.6640625" customWidth="1"/>
    <col min="13830" max="13830" width="12" bestFit="1" customWidth="1"/>
    <col min="13831" max="13831" width="12" customWidth="1"/>
    <col min="13832" max="13832" width="13.6640625" customWidth="1"/>
    <col min="13833" max="13833" width="14" customWidth="1"/>
    <col min="13834" max="13834" width="29.88671875" customWidth="1"/>
    <col min="13838" max="13839" width="10.109375" bestFit="1" customWidth="1"/>
    <col min="14081" max="14081" width="59.6640625" bestFit="1" customWidth="1"/>
    <col min="14083" max="14083" width="9.6640625" customWidth="1"/>
    <col min="14086" max="14086" width="12" bestFit="1" customWidth="1"/>
    <col min="14087" max="14087" width="12" customWidth="1"/>
    <col min="14088" max="14088" width="13.6640625" customWidth="1"/>
    <col min="14089" max="14089" width="14" customWidth="1"/>
    <col min="14090" max="14090" width="29.88671875" customWidth="1"/>
    <col min="14094" max="14095" width="10.109375" bestFit="1" customWidth="1"/>
    <col min="14337" max="14337" width="59.6640625" bestFit="1" customWidth="1"/>
    <col min="14339" max="14339" width="9.6640625" customWidth="1"/>
    <col min="14342" max="14342" width="12" bestFit="1" customWidth="1"/>
    <col min="14343" max="14343" width="12" customWidth="1"/>
    <col min="14344" max="14344" width="13.6640625" customWidth="1"/>
    <col min="14345" max="14345" width="14" customWidth="1"/>
    <col min="14346" max="14346" width="29.88671875" customWidth="1"/>
    <col min="14350" max="14351" width="10.109375" bestFit="1" customWidth="1"/>
    <col min="14593" max="14593" width="59.6640625" bestFit="1" customWidth="1"/>
    <col min="14595" max="14595" width="9.6640625" customWidth="1"/>
    <col min="14598" max="14598" width="12" bestFit="1" customWidth="1"/>
    <col min="14599" max="14599" width="12" customWidth="1"/>
    <col min="14600" max="14600" width="13.6640625" customWidth="1"/>
    <col min="14601" max="14601" width="14" customWidth="1"/>
    <col min="14602" max="14602" width="29.88671875" customWidth="1"/>
    <col min="14606" max="14607" width="10.109375" bestFit="1" customWidth="1"/>
    <col min="14849" max="14849" width="59.6640625" bestFit="1" customWidth="1"/>
    <col min="14851" max="14851" width="9.6640625" customWidth="1"/>
    <col min="14854" max="14854" width="12" bestFit="1" customWidth="1"/>
    <col min="14855" max="14855" width="12" customWidth="1"/>
    <col min="14856" max="14856" width="13.6640625" customWidth="1"/>
    <col min="14857" max="14857" width="14" customWidth="1"/>
    <col min="14858" max="14858" width="29.88671875" customWidth="1"/>
    <col min="14862" max="14863" width="10.109375" bestFit="1" customWidth="1"/>
    <col min="15105" max="15105" width="59.6640625" bestFit="1" customWidth="1"/>
    <col min="15107" max="15107" width="9.6640625" customWidth="1"/>
    <col min="15110" max="15110" width="12" bestFit="1" customWidth="1"/>
    <col min="15111" max="15111" width="12" customWidth="1"/>
    <col min="15112" max="15112" width="13.6640625" customWidth="1"/>
    <col min="15113" max="15113" width="14" customWidth="1"/>
    <col min="15114" max="15114" width="29.88671875" customWidth="1"/>
    <col min="15118" max="15119" width="10.109375" bestFit="1" customWidth="1"/>
    <col min="15361" max="15361" width="59.6640625" bestFit="1" customWidth="1"/>
    <col min="15363" max="15363" width="9.6640625" customWidth="1"/>
    <col min="15366" max="15366" width="12" bestFit="1" customWidth="1"/>
    <col min="15367" max="15367" width="12" customWidth="1"/>
    <col min="15368" max="15368" width="13.6640625" customWidth="1"/>
    <col min="15369" max="15369" width="14" customWidth="1"/>
    <col min="15370" max="15370" width="29.88671875" customWidth="1"/>
    <col min="15374" max="15375" width="10.109375" bestFit="1" customWidth="1"/>
    <col min="15617" max="15617" width="59.6640625" bestFit="1" customWidth="1"/>
    <col min="15619" max="15619" width="9.6640625" customWidth="1"/>
    <col min="15622" max="15622" width="12" bestFit="1" customWidth="1"/>
    <col min="15623" max="15623" width="12" customWidth="1"/>
    <col min="15624" max="15624" width="13.6640625" customWidth="1"/>
    <col min="15625" max="15625" width="14" customWidth="1"/>
    <col min="15626" max="15626" width="29.88671875" customWidth="1"/>
    <col min="15630" max="15631" width="10.109375" bestFit="1" customWidth="1"/>
    <col min="15873" max="15873" width="59.6640625" bestFit="1" customWidth="1"/>
    <col min="15875" max="15875" width="9.6640625" customWidth="1"/>
    <col min="15878" max="15878" width="12" bestFit="1" customWidth="1"/>
    <col min="15879" max="15879" width="12" customWidth="1"/>
    <col min="15880" max="15880" width="13.6640625" customWidth="1"/>
    <col min="15881" max="15881" width="14" customWidth="1"/>
    <col min="15882" max="15882" width="29.88671875" customWidth="1"/>
    <col min="15886" max="15887" width="10.109375" bestFit="1" customWidth="1"/>
    <col min="16129" max="16129" width="59.6640625" bestFit="1" customWidth="1"/>
    <col min="16131" max="16131" width="9.6640625" customWidth="1"/>
    <col min="16134" max="16134" width="12" bestFit="1" customWidth="1"/>
    <col min="16135" max="16135" width="12" customWidth="1"/>
    <col min="16136" max="16136" width="13.6640625" customWidth="1"/>
    <col min="16137" max="16137" width="14" customWidth="1"/>
    <col min="16138" max="16138" width="29.88671875" customWidth="1"/>
    <col min="16142" max="16143" width="10.109375" bestFit="1" customWidth="1"/>
  </cols>
  <sheetData>
    <row r="1" spans="1:10" ht="25.8" x14ac:dyDescent="0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9" customHeight="1" x14ac:dyDescent="0.3"/>
    <row r="3" spans="1:10" x14ac:dyDescent="0.3">
      <c r="A3" s="2" t="s">
        <v>1</v>
      </c>
      <c r="B3" s="3" t="s">
        <v>2</v>
      </c>
      <c r="C3" s="3"/>
      <c r="D3" s="3"/>
      <c r="E3" s="3"/>
      <c r="F3" s="3"/>
      <c r="G3" s="3"/>
      <c r="H3" s="3"/>
      <c r="I3" s="3"/>
      <c r="J3" s="3"/>
    </row>
    <row r="4" spans="1:10" s="5" customFormat="1" ht="57.6" x14ac:dyDescent="0.3">
      <c r="A4" s="2"/>
      <c r="B4" s="4">
        <v>3</v>
      </c>
      <c r="C4" s="4">
        <v>2</v>
      </c>
      <c r="D4" s="4">
        <v>1</v>
      </c>
      <c r="E4" s="4">
        <v>0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</row>
    <row r="5" spans="1:10" x14ac:dyDescent="0.3">
      <c r="A5" s="6" t="s">
        <v>8</v>
      </c>
      <c r="B5" s="7">
        <f>COUNTIF('[1]evidencia dotazníkov'!C3:C42,3)</f>
        <v>12</v>
      </c>
      <c r="C5" s="7">
        <f>COUNTIF('[1]evidencia dotazníkov'!C3:C42,2)</f>
        <v>1</v>
      </c>
      <c r="D5" s="7">
        <f>COUNTIF('[1]evidencia dotazníkov'!C3:C42,1)</f>
        <v>0</v>
      </c>
      <c r="E5" s="7">
        <f>COUNTIF('[1]evidencia dotazníkov'!D3:D42,0)</f>
        <v>0</v>
      </c>
      <c r="F5" s="7">
        <f>COUNTIF('[1]evidencia dotazníkov'!L3:L42,"NEHODNOTENÉ")</f>
        <v>0</v>
      </c>
      <c r="G5" s="7">
        <f>COUNTIF('[1]evidencia dotazníkov'!K3:K42,"ÁNO")</f>
        <v>13</v>
      </c>
      <c r="H5" s="7">
        <f>SUM(B5:E5)*3</f>
        <v>39</v>
      </c>
      <c r="I5" s="7">
        <f>$B$4*B5+$C$4*C5+$D$4*D5+$E$4*E5</f>
        <v>38</v>
      </c>
      <c r="J5" s="8">
        <f>I5/H5</f>
        <v>0.97435897435897434</v>
      </c>
    </row>
    <row r="6" spans="1:10" x14ac:dyDescent="0.3">
      <c r="A6" s="6" t="s">
        <v>9</v>
      </c>
      <c r="B6" s="7">
        <f>COUNTIF('[1]evidencia dotazníkov'!D3:D42,3)</f>
        <v>11</v>
      </c>
      <c r="C6" s="7">
        <f>COUNTIF('[1]evidencia dotazníkov'!D3:D42,2)</f>
        <v>2</v>
      </c>
      <c r="D6" s="7">
        <f>COUNTIF('[1]evidencia dotazníkov'!D3:D42,1)</f>
        <v>0</v>
      </c>
      <c r="E6" s="7">
        <f>COUNTIF('[1]evidencia dotazníkov'!E3:E42,0)</f>
        <v>0</v>
      </c>
      <c r="F6" s="7">
        <f>COUNTIF('[1]evidencia dotazníkov'!M3:M42,"NEHODNOTENÉ")</f>
        <v>0</v>
      </c>
      <c r="G6" s="7">
        <f>SUM(B6:F6)</f>
        <v>13</v>
      </c>
      <c r="H6" s="7">
        <f t="shared" ref="H6:H12" si="0">SUM(B6:E6)*3</f>
        <v>39</v>
      </c>
      <c r="I6" s="7">
        <f t="shared" ref="I6:I12" si="1">$B$4*B6+$C$4*C6+$D$4*D6+$E$4*E6</f>
        <v>37</v>
      </c>
      <c r="J6" s="8">
        <f t="shared" ref="J6:J13" si="2">I6/H6</f>
        <v>0.94871794871794868</v>
      </c>
    </row>
    <row r="7" spans="1:10" ht="27.6" x14ac:dyDescent="0.3">
      <c r="A7" s="9" t="s">
        <v>10</v>
      </c>
      <c r="B7" s="7">
        <f>COUNTIF('[1]evidencia dotazníkov'!E3:E42,3)</f>
        <v>13</v>
      </c>
      <c r="C7" s="7">
        <f>COUNTIF('[1]evidencia dotazníkov'!E3:E42,2)</f>
        <v>0</v>
      </c>
      <c r="D7" s="7">
        <f>COUNTIF('[1]evidencia dotazníkov'!E3:E42,1)</f>
        <v>0</v>
      </c>
      <c r="E7" s="7">
        <f>COUNTIF('[1]evidencia dotazníkov'!F3:F42,0)</f>
        <v>0</v>
      </c>
      <c r="F7" s="7">
        <v>0</v>
      </c>
      <c r="G7" s="7">
        <f t="shared" ref="G7:G12" si="3">SUM(B7:F7)</f>
        <v>13</v>
      </c>
      <c r="H7" s="7">
        <f t="shared" si="0"/>
        <v>39</v>
      </c>
      <c r="I7" s="7">
        <f t="shared" si="1"/>
        <v>39</v>
      </c>
      <c r="J7" s="8">
        <f t="shared" si="2"/>
        <v>1</v>
      </c>
    </row>
    <row r="8" spans="1:10" x14ac:dyDescent="0.3">
      <c r="A8" s="9" t="s">
        <v>11</v>
      </c>
      <c r="B8" s="7">
        <f>COUNTIF('[1]evidencia dotazníkov'!F3:F42,3)</f>
        <v>12</v>
      </c>
      <c r="C8" s="7">
        <f>COUNTIF('[1]evidencia dotazníkov'!F3:F42,2)</f>
        <v>1</v>
      </c>
      <c r="D8" s="7">
        <f>COUNTIF('[1]evidencia dotazníkov'!F3:F42,1)</f>
        <v>0</v>
      </c>
      <c r="E8" s="7">
        <f>COUNTIF('[1]evidencia dotazníkov'!G3:G42,0)</f>
        <v>0</v>
      </c>
      <c r="F8" s="7">
        <v>0</v>
      </c>
      <c r="G8" s="7">
        <f t="shared" si="3"/>
        <v>13</v>
      </c>
      <c r="H8" s="7">
        <f t="shared" si="0"/>
        <v>39</v>
      </c>
      <c r="I8" s="7">
        <f t="shared" si="1"/>
        <v>38</v>
      </c>
      <c r="J8" s="8">
        <f t="shared" si="2"/>
        <v>0.97435897435897434</v>
      </c>
    </row>
    <row r="9" spans="1:10" x14ac:dyDescent="0.3">
      <c r="A9" s="9" t="s">
        <v>12</v>
      </c>
      <c r="B9" s="7">
        <f>COUNTIF('[1]evidencia dotazníkov'!G3:G42,3)</f>
        <v>12</v>
      </c>
      <c r="C9" s="7">
        <f>COUNTIF('[1]evidencia dotazníkov'!G3:G42,2)</f>
        <v>1</v>
      </c>
      <c r="D9" s="7">
        <f>COUNTIF('[1]evidencia dotazníkov'!G3:G42,1)</f>
        <v>0</v>
      </c>
      <c r="E9" s="7">
        <f>COUNTIF('[1]evidencia dotazníkov'!H3:H42,0)</f>
        <v>0</v>
      </c>
      <c r="F9" s="7">
        <v>0</v>
      </c>
      <c r="G9" s="7">
        <f t="shared" si="3"/>
        <v>13</v>
      </c>
      <c r="H9" s="7">
        <f t="shared" si="0"/>
        <v>39</v>
      </c>
      <c r="I9" s="7">
        <f t="shared" si="1"/>
        <v>38</v>
      </c>
      <c r="J9" s="8">
        <f t="shared" si="2"/>
        <v>0.97435897435897434</v>
      </c>
    </row>
    <row r="10" spans="1:10" x14ac:dyDescent="0.3">
      <c r="A10" s="9" t="s">
        <v>13</v>
      </c>
      <c r="B10" s="7">
        <f>COUNTIF('[1]evidencia dotazníkov'!H3:H42,3)</f>
        <v>12</v>
      </c>
      <c r="C10" s="7">
        <f>COUNTIF('[1]evidencia dotazníkov'!H3:H42,2)</f>
        <v>1</v>
      </c>
      <c r="D10" s="7">
        <f>COUNTIF('[1]evidencia dotazníkov'!H3:H42,1)</f>
        <v>0</v>
      </c>
      <c r="E10" s="7">
        <f>COUNTIF('[1]evidencia dotazníkov'!I3:I42,0)</f>
        <v>0</v>
      </c>
      <c r="F10" s="7">
        <v>0</v>
      </c>
      <c r="G10" s="7">
        <f t="shared" si="3"/>
        <v>13</v>
      </c>
      <c r="H10" s="7">
        <f t="shared" si="0"/>
        <v>39</v>
      </c>
      <c r="I10" s="7">
        <f t="shared" si="1"/>
        <v>38</v>
      </c>
      <c r="J10" s="8">
        <f t="shared" si="2"/>
        <v>0.97435897435897434</v>
      </c>
    </row>
    <row r="11" spans="1:10" x14ac:dyDescent="0.3">
      <c r="A11" s="9" t="s">
        <v>14</v>
      </c>
      <c r="B11" s="7">
        <f>COUNTIF('[1]evidencia dotazníkov'!I3:I42,3)</f>
        <v>12</v>
      </c>
      <c r="C11" s="7">
        <f>COUNTIF('[1]evidencia dotazníkov'!I3:I42,2)</f>
        <v>1</v>
      </c>
      <c r="D11" s="7">
        <f>COUNTIF('[1]evidencia dotazníkov'!I3:I42,1)</f>
        <v>0</v>
      </c>
      <c r="E11" s="7">
        <f>COUNTIF('[1]evidencia dotazníkov'!I3:I42,0)</f>
        <v>0</v>
      </c>
      <c r="F11" s="7">
        <v>0</v>
      </c>
      <c r="G11" s="7">
        <f t="shared" si="3"/>
        <v>13</v>
      </c>
      <c r="H11" s="7">
        <f t="shared" si="0"/>
        <v>39</v>
      </c>
      <c r="I11" s="7">
        <f t="shared" si="1"/>
        <v>38</v>
      </c>
      <c r="J11" s="8">
        <f t="shared" si="2"/>
        <v>0.97435897435897434</v>
      </c>
    </row>
    <row r="12" spans="1:10" ht="15" thickBot="1" x14ac:dyDescent="0.35">
      <c r="A12" s="10" t="s">
        <v>15</v>
      </c>
      <c r="B12" s="7">
        <f>COUNTIF('[1]evidencia dotazníkov'!J3:J42,3)</f>
        <v>12</v>
      </c>
      <c r="C12" s="7">
        <f>COUNTIF('[1]evidencia dotazníkov'!J3:J42,2)</f>
        <v>1</v>
      </c>
      <c r="D12" s="11">
        <f>COUNTIF('[1]evidencia dotazníkov'!J3:J42,1)</f>
        <v>0</v>
      </c>
      <c r="E12" s="11">
        <f>COUNTIF('[1]evidencia dotazníkov'!K3:K42,0)</f>
        <v>0</v>
      </c>
      <c r="F12" s="11">
        <v>0</v>
      </c>
      <c r="G12" s="11">
        <f t="shared" si="3"/>
        <v>13</v>
      </c>
      <c r="H12" s="11">
        <f t="shared" si="0"/>
        <v>39</v>
      </c>
      <c r="I12" s="11">
        <f t="shared" si="1"/>
        <v>38</v>
      </c>
      <c r="J12" s="12">
        <f t="shared" si="2"/>
        <v>0.97435897435897434</v>
      </c>
    </row>
    <row r="13" spans="1:10" s="16" customFormat="1" ht="15" thickTop="1" x14ac:dyDescent="0.3">
      <c r="A13" s="13" t="s">
        <v>16</v>
      </c>
      <c r="B13" s="14"/>
      <c r="C13" s="14"/>
      <c r="D13" s="14"/>
      <c r="E13" s="14"/>
      <c r="F13" s="14"/>
      <c r="G13" s="14"/>
      <c r="H13" s="14">
        <f>SUM(H5:H12)</f>
        <v>312</v>
      </c>
      <c r="I13" s="14">
        <f>SUM(I5:I12)</f>
        <v>304</v>
      </c>
      <c r="J13" s="15">
        <f t="shared" si="2"/>
        <v>0.97435897435897434</v>
      </c>
    </row>
    <row r="30" spans="14:15" x14ac:dyDescent="0.3">
      <c r="N30" s="17"/>
      <c r="O30" s="17"/>
    </row>
    <row r="32" spans="14:15" x14ac:dyDescent="0.3">
      <c r="N32" s="17"/>
      <c r="O32" s="17"/>
    </row>
  </sheetData>
  <mergeCells count="3">
    <mergeCell ref="A1:J1"/>
    <mergeCell ref="A3:A4"/>
    <mergeCell ref="B3:J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JASLOVSKÁ Dáša (ENGIE SK)</dc:creator>
  <cp:lastModifiedBy>JASLOVSKÁ Dáša (ENGIE SK)</cp:lastModifiedBy>
  <dcterms:created xsi:type="dcterms:W3CDTF">2023-09-11T18:13:26Z</dcterms:created>
  <dcterms:modified xsi:type="dcterms:W3CDTF">2023-09-11T18:13:41Z</dcterms:modified>
</cp:coreProperties>
</file>